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23080" yWindow="0" windowWidth="25860" windowHeight="24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5" i="1" l="1"/>
  <c r="D124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F103" i="1"/>
  <c r="E81" i="1"/>
  <c r="D95" i="1"/>
  <c r="E95" i="1"/>
  <c r="E82" i="1"/>
  <c r="D96" i="1"/>
  <c r="E96" i="1"/>
  <c r="E83" i="1"/>
  <c r="D97" i="1"/>
  <c r="E97" i="1"/>
  <c r="E84" i="1"/>
  <c r="D98" i="1"/>
  <c r="E98" i="1"/>
  <c r="E94" i="1"/>
  <c r="D94" i="1"/>
  <c r="E70" i="1"/>
  <c r="F14" i="1"/>
  <c r="C26" i="1"/>
  <c r="F26" i="1"/>
  <c r="F15" i="1"/>
  <c r="C27" i="1"/>
  <c r="F27" i="1"/>
  <c r="F16" i="1"/>
  <c r="C28" i="1"/>
  <c r="F28" i="1"/>
  <c r="F17" i="1"/>
  <c r="C29" i="1"/>
  <c r="F29" i="1"/>
  <c r="F31" i="1"/>
  <c r="C70" i="1"/>
  <c r="D70" i="1"/>
  <c r="F70" i="1"/>
  <c r="E74" i="1"/>
  <c r="E73" i="1"/>
  <c r="E72" i="1"/>
  <c r="E71" i="1"/>
  <c r="D71" i="1"/>
  <c r="D72" i="1"/>
  <c r="D73" i="1"/>
  <c r="D74" i="1"/>
  <c r="D80" i="1"/>
  <c r="E80" i="1"/>
  <c r="C71" i="1"/>
  <c r="F71" i="1"/>
  <c r="C72" i="1"/>
  <c r="F72" i="1"/>
  <c r="C73" i="1"/>
  <c r="F73" i="1"/>
  <c r="C74" i="1"/>
  <c r="F74" i="1"/>
  <c r="D81" i="1"/>
  <c r="D82" i="1"/>
  <c r="D83" i="1"/>
  <c r="D84" i="1"/>
  <c r="F19" i="1"/>
</calcChain>
</file>

<file path=xl/sharedStrings.xml><?xml version="1.0" encoding="utf-8"?>
<sst xmlns="http://schemas.openxmlformats.org/spreadsheetml/2006/main" count="74" uniqueCount="72">
  <si>
    <t>Step 1.  Estimate Forage Demand:</t>
  </si>
  <si>
    <t>Average Animal Weight</t>
  </si>
  <si>
    <t>No. Of lactating or Growing Animals (3% of BW)</t>
  </si>
  <si>
    <t>No. Of all others</t>
  </si>
  <si>
    <t>Forage Demand</t>
  </si>
  <si>
    <t>Total Forage Demand</t>
  </si>
  <si>
    <t>The forage demand is the amount of forage Dry Matter (DM) required to feed a group of livestock</t>
  </si>
  <si>
    <t>for one day.  It is calculated based on the rule of thumb that grazing animals require about 2.5 to 3%</t>
  </si>
  <si>
    <t>of their body weight per day.  For lactating animals and growing stock use 3% of body weight.  For</t>
  </si>
  <si>
    <t>for all other classes of livestock use 2.5%.</t>
  </si>
  <si>
    <t>Step 2.  Estimate the Forage Supply:</t>
  </si>
  <si>
    <t>This is the amount of forage Dry Matter estimated to be available for grazing after a 20-day growth</t>
  </si>
  <si>
    <t xml:space="preserve">period in the spring and a 30-day growth period in the summer and fall.  </t>
  </si>
  <si>
    <t>NOTE:  These values are for planning purposes ONLY.  The reflect average growing conditions, pastures</t>
  </si>
  <si>
    <t>that are in good condition, soil fertility maintained to soil test recommendations and a pH not less than</t>
  </si>
  <si>
    <t>5.8.  Unless actual measured yields are available, use estimated yields from the NRCS Web Soil Survey</t>
  </si>
  <si>
    <t>(http://websoilsurvey.sc.egov.usda.gov/App/HomePage.htm)</t>
  </si>
  <si>
    <t>Your local NRCS, Conservation District, or Cooperative Extension staff are also available to help you.</t>
  </si>
  <si>
    <t xml:space="preserve">Adjust Daily Forage Demand to account for supplemental feed </t>
  </si>
  <si>
    <t>If supplemental forages are provided, they are substituted on a pound for pound basis.  If</t>
  </si>
  <si>
    <t>supplemental grain is fed, one pound of grain is equal to .5 pounds of foage.</t>
  </si>
  <si>
    <t>Pounds of forage/day</t>
  </si>
  <si>
    <t>Pounds of grain/day</t>
  </si>
  <si>
    <t>Adjusted Daily Forage Demand</t>
  </si>
  <si>
    <t>Total Adjusted Forage Demand</t>
  </si>
  <si>
    <t>This On Pasture article will help you use the Web Soil Survey to estimate your Forage Supply.</t>
  </si>
  <si>
    <t>Option 1:  Using Web Soil Survey Results</t>
  </si>
  <si>
    <t>Estimated forage production</t>
  </si>
  <si>
    <t>Soil Type</t>
  </si>
  <si>
    <t xml:space="preserve">Option 2:  Using Hay Yield </t>
  </si>
  <si>
    <t>Hay Yield Tons/DM/Acre per Year</t>
  </si>
  <si>
    <t>Forage Availability lbs/DM/Acre per Rotation</t>
  </si>
  <si>
    <t xml:space="preserve">If you know your standard hay yield, you can correlate what you harvested (top line) to what you have in the field as Dry Matter for </t>
  </si>
  <si>
    <t>Step 3. Select Residency Period</t>
  </si>
  <si>
    <t>Step 4. Determine Paddock Size by soil type.</t>
  </si>
  <si>
    <t>Acres Required per day</t>
  </si>
  <si>
    <t>Residency Period</t>
  </si>
  <si>
    <t>Forage Supply Per Acre</t>
  </si>
  <si>
    <t>Enter Residency Period Below</t>
  </si>
  <si>
    <t>Forage Demand in Pounds per Day</t>
  </si>
  <si>
    <t>Days of Rest</t>
  </si>
  <si>
    <t>Number of Paddocks</t>
  </si>
  <si>
    <t xml:space="preserve">Note:  During spring and early summer, only about 40 to 60% of planned acres will be required for </t>
  </si>
  <si>
    <t>grazing.  Those not grazed could be mechanically harvested, used for another class/group of livestock,</t>
  </si>
  <si>
    <t xml:space="preserve">clipped, deferred for wildlife habitat, or stockpiled for extended grazing into the winter.  What you </t>
  </si>
  <si>
    <t>choose depends on your goals.</t>
  </si>
  <si>
    <t>livestock (bottom number).  Select the estimated pounds of DM/Acre/Roration and fill it in above.</t>
  </si>
  <si>
    <t>From Step 4, Choose the Acres Required/Day representing the soil type you have the most of</t>
  </si>
  <si>
    <t>Number of Paddocks From Step 5</t>
  </si>
  <si>
    <t>Acres Needed</t>
  </si>
  <si>
    <t>20 Days Rest</t>
  </si>
  <si>
    <t>30 Days Rest</t>
  </si>
  <si>
    <t>45 Days Rest</t>
  </si>
  <si>
    <t>60 Days Rest</t>
  </si>
  <si>
    <t>90 Days Rest</t>
  </si>
  <si>
    <t>Step 7. Determine the Number of Actual Acres Planned:</t>
  </si>
  <si>
    <t>Name or Number of Paddock</t>
  </si>
  <si>
    <t>Acres in that Paddock from Your Map</t>
  </si>
  <si>
    <t>Acres Needed/Day</t>
  </si>
  <si>
    <t>No of Days the Paddock is available</t>
  </si>
  <si>
    <t>Total Actual Acres</t>
  </si>
  <si>
    <t>Total Days Rest</t>
  </si>
  <si>
    <t>This Spreadsheet is designed to help you create your Grazing Chart.</t>
  </si>
  <si>
    <t>Green Squares are formulas.  Don't enter information in the green squares</t>
  </si>
  <si>
    <t>Yellow Squares require your input.</t>
  </si>
  <si>
    <r>
      <rPr>
        <b/>
        <sz val="12"/>
        <color theme="1"/>
        <rFont val="Calibri"/>
        <family val="2"/>
        <scheme val="minor"/>
      </rPr>
      <t>NOTE:  One half to 1-day residency periods are recommended for lactating dairy cows.</t>
    </r>
    <r>
      <rPr>
        <sz val="12"/>
        <color theme="1"/>
        <rFont val="Calibri"/>
        <family val="2"/>
        <scheme val="minor"/>
      </rPr>
      <t xml:space="preserve"> </t>
    </r>
  </si>
  <si>
    <t>Residency periods of 2 to 7 days may be used for all other livestock.  To maximize harvest efficiency,</t>
  </si>
  <si>
    <t>use shorter residency periods.</t>
  </si>
  <si>
    <t>Step 6.  Estimate the Total Number of Acres Needed -</t>
  </si>
  <si>
    <t xml:space="preserve"> Use the average paddock size of the most prevalent soil types to estimate</t>
  </si>
  <si>
    <t>Step 5. Determine the Number of Paddocks and Acres Required</t>
  </si>
  <si>
    <t>Grazing Management Planning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</si>
</sst>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7"/>
    <xf numFmtId="0" fontId="1" fillId="0" borderId="0" xfId="0" applyFont="1"/>
    <xf numFmtId="0" fontId="4" fillId="0" borderId="0" xfId="0" applyFont="1"/>
    <xf numFmtId="0" fontId="0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5" fillId="2" borderId="0" xfId="0" applyFont="1" applyFill="1"/>
    <xf numFmtId="0" fontId="6" fillId="0" borderId="0" xfId="0" applyFont="1"/>
    <xf numFmtId="0" fontId="0" fillId="5" borderId="1" xfId="0" applyFill="1" applyBorder="1"/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0" fillId="2" borderId="1" xfId="0" applyNumberFormat="1" applyFill="1" applyBorder="1"/>
    <xf numFmtId="0" fontId="0" fillId="6" borderId="0" xfId="0" applyFill="1"/>
    <xf numFmtId="0" fontId="6" fillId="7" borderId="0" xfId="0" applyFont="1" applyFill="1"/>
    <xf numFmtId="0" fontId="0" fillId="7" borderId="0" xfId="0" applyFill="1"/>
    <xf numFmtId="0" fontId="0" fillId="3" borderId="0" xfId="0" applyFill="1" applyBorder="1"/>
    <xf numFmtId="0" fontId="6" fillId="3" borderId="0" xfId="0" applyFont="1" applyFill="1"/>
    <xf numFmtId="0" fontId="0" fillId="5" borderId="1" xfId="0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64" fontId="5" fillId="2" borderId="0" xfId="0" applyNumberFormat="1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0" xfId="0" applyFont="1" applyBorder="1"/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soilsurvey.sc.egov.usda.gov/App/HomePage.htm" TargetMode="External"/><Relationship Id="rId2" Type="http://schemas.openxmlformats.org/officeDocument/2006/relationships/hyperlink" Target="http://onpasture.com/2013/09/09/nrcs-online-soil-survey-information-a-great-resource-for-farmers-and-ranch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5"/>
  <sheetViews>
    <sheetView tabSelected="1" workbookViewId="0">
      <selection activeCell="N69" sqref="N69"/>
    </sheetView>
  </sheetViews>
  <sheetFormatPr baseColWidth="10" defaultRowHeight="15" x14ac:dyDescent="0"/>
  <cols>
    <col min="2" max="2" width="14.6640625" customWidth="1"/>
    <col min="3" max="3" width="14.83203125" customWidth="1"/>
    <col min="4" max="4" width="12.83203125" customWidth="1"/>
    <col min="5" max="5" width="12.6640625" customWidth="1"/>
    <col min="6" max="6" width="15.1640625" customWidth="1"/>
    <col min="7" max="7" width="13.6640625" customWidth="1"/>
  </cols>
  <sheetData>
    <row r="2" spans="2:6" ht="25">
      <c r="B2" s="4" t="s">
        <v>71</v>
      </c>
    </row>
    <row r="3" spans="2:6" s="5" customFormat="1" ht="18">
      <c r="B3" s="30" t="s">
        <v>62</v>
      </c>
      <c r="C3" s="8"/>
      <c r="D3" s="8"/>
      <c r="E3" s="8"/>
      <c r="F3" s="8"/>
    </row>
    <row r="4" spans="2:6" s="5" customFormat="1" ht="18">
      <c r="B4" s="30" t="s">
        <v>63</v>
      </c>
      <c r="C4" s="8"/>
      <c r="D4" s="8"/>
      <c r="E4" s="8"/>
      <c r="F4" s="8"/>
    </row>
    <row r="5" spans="2:6" s="5" customFormat="1" ht="18">
      <c r="B5" s="30" t="s">
        <v>64</v>
      </c>
      <c r="C5" s="8"/>
      <c r="D5" s="8"/>
      <c r="E5" s="8"/>
      <c r="F5" s="8"/>
    </row>
    <row r="7" spans="2:6" ht="20">
      <c r="B7" s="21" t="s">
        <v>0</v>
      </c>
      <c r="C7" s="22"/>
      <c r="D7" s="22"/>
      <c r="E7" s="22"/>
      <c r="F7" s="22"/>
    </row>
    <row r="8" spans="2:6">
      <c r="B8" t="s">
        <v>6</v>
      </c>
    </row>
    <row r="9" spans="2:6">
      <c r="B9" t="s">
        <v>7</v>
      </c>
    </row>
    <row r="10" spans="2:6">
      <c r="B10" t="s">
        <v>8</v>
      </c>
    </row>
    <row r="11" spans="2:6">
      <c r="B11" t="s">
        <v>9</v>
      </c>
    </row>
    <row r="13" spans="2:6" ht="75">
      <c r="B13" s="9"/>
      <c r="C13" s="12" t="s">
        <v>1</v>
      </c>
      <c r="D13" s="12" t="s">
        <v>2</v>
      </c>
      <c r="E13" s="12" t="s">
        <v>3</v>
      </c>
      <c r="F13" s="10" t="s">
        <v>39</v>
      </c>
    </row>
    <row r="14" spans="2:6">
      <c r="B14" s="9">
        <v>1</v>
      </c>
      <c r="C14" s="13">
        <v>800</v>
      </c>
      <c r="D14" s="13">
        <v>75</v>
      </c>
      <c r="E14" s="13">
        <v>0</v>
      </c>
      <c r="F14" s="11">
        <f>((C14*D14)*0.03)+((E14*C14)*0.025)</f>
        <v>1800</v>
      </c>
    </row>
    <row r="15" spans="2:6">
      <c r="B15" s="9">
        <v>2</v>
      </c>
      <c r="C15" s="13"/>
      <c r="D15" s="13"/>
      <c r="E15" s="13"/>
      <c r="F15" s="11">
        <f t="shared" ref="F15:F17" si="0">((C15*D15)*0.03)+((E15*C15)*0.025)</f>
        <v>0</v>
      </c>
    </row>
    <row r="16" spans="2:6">
      <c r="B16" s="9">
        <v>3</v>
      </c>
      <c r="C16" s="13"/>
      <c r="D16" s="13"/>
      <c r="E16" s="13"/>
      <c r="F16" s="11">
        <f t="shared" si="0"/>
        <v>0</v>
      </c>
    </row>
    <row r="17" spans="2:6">
      <c r="B17" s="9">
        <v>4</v>
      </c>
      <c r="C17" s="13"/>
      <c r="D17" s="13"/>
      <c r="E17" s="13"/>
      <c r="F17" s="11">
        <f t="shared" si="0"/>
        <v>0</v>
      </c>
    </row>
    <row r="18" spans="2:6">
      <c r="B18" s="9"/>
      <c r="C18" s="9"/>
      <c r="D18" s="9"/>
      <c r="E18" s="9"/>
      <c r="F18" s="11"/>
    </row>
    <row r="19" spans="2:6">
      <c r="B19" s="9"/>
      <c r="C19" s="9"/>
      <c r="D19" s="11" t="s">
        <v>5</v>
      </c>
      <c r="E19" s="11"/>
      <c r="F19" s="11">
        <f>SUM(F14:F17)</f>
        <v>1800</v>
      </c>
    </row>
    <row r="21" spans="2:6" ht="20">
      <c r="B21" s="21" t="s">
        <v>18</v>
      </c>
      <c r="C21" s="22"/>
      <c r="D21" s="22"/>
      <c r="E21" s="22"/>
      <c r="F21" s="22"/>
    </row>
    <row r="22" spans="2:6">
      <c r="B22" t="s">
        <v>19</v>
      </c>
    </row>
    <row r="23" spans="2:6">
      <c r="B23" t="s">
        <v>20</v>
      </c>
    </row>
    <row r="25" spans="2:6" ht="30">
      <c r="B25" s="9"/>
      <c r="C25" s="17" t="s">
        <v>4</v>
      </c>
      <c r="D25" s="17" t="s">
        <v>21</v>
      </c>
      <c r="E25" s="17" t="s">
        <v>22</v>
      </c>
      <c r="F25" s="18" t="s">
        <v>23</v>
      </c>
    </row>
    <row r="26" spans="2:6">
      <c r="B26" s="9">
        <v>1</v>
      </c>
      <c r="C26" s="16">
        <f>F14</f>
        <v>1800</v>
      </c>
      <c r="D26" s="16"/>
      <c r="E26" s="16"/>
      <c r="F26" s="11">
        <f>(C26-D26)-(E26*0.5)</f>
        <v>1800</v>
      </c>
    </row>
    <row r="27" spans="2:6">
      <c r="B27" s="9">
        <v>2</v>
      </c>
      <c r="C27" s="16">
        <f t="shared" ref="C27:C29" si="1">F15</f>
        <v>0</v>
      </c>
      <c r="D27" s="16"/>
      <c r="E27" s="16"/>
      <c r="F27" s="11">
        <f t="shared" ref="F27:F29" si="2">(C27-D27)-(E27*0.5)</f>
        <v>0</v>
      </c>
    </row>
    <row r="28" spans="2:6">
      <c r="B28" s="9">
        <v>3</v>
      </c>
      <c r="C28" s="16">
        <f t="shared" si="1"/>
        <v>0</v>
      </c>
      <c r="D28" s="16"/>
      <c r="E28" s="16"/>
      <c r="F28" s="11">
        <f t="shared" si="2"/>
        <v>0</v>
      </c>
    </row>
    <row r="29" spans="2:6">
      <c r="B29" s="9">
        <v>4</v>
      </c>
      <c r="C29" s="16">
        <f t="shared" si="1"/>
        <v>0</v>
      </c>
      <c r="D29" s="16"/>
      <c r="E29" s="16"/>
      <c r="F29" s="11">
        <f t="shared" si="2"/>
        <v>0</v>
      </c>
    </row>
    <row r="30" spans="2:6">
      <c r="B30" s="9"/>
      <c r="C30" s="9"/>
      <c r="D30" s="9"/>
      <c r="E30" s="9"/>
      <c r="F30" s="11"/>
    </row>
    <row r="31" spans="2:6">
      <c r="B31" s="9"/>
      <c r="C31" s="11" t="s">
        <v>24</v>
      </c>
      <c r="D31" s="11"/>
      <c r="E31" s="11"/>
      <c r="F31" s="11">
        <f>SUM(F26:F29)</f>
        <v>1800</v>
      </c>
    </row>
    <row r="33" spans="2:7" ht="20">
      <c r="B33" s="21" t="s">
        <v>10</v>
      </c>
      <c r="C33" s="22"/>
      <c r="D33" s="22"/>
      <c r="E33" s="22"/>
      <c r="F33" s="22"/>
    </row>
    <row r="34" spans="2:7">
      <c r="B34" t="s">
        <v>11</v>
      </c>
    </row>
    <row r="35" spans="2:7">
      <c r="B35" t="s">
        <v>12</v>
      </c>
    </row>
    <row r="36" spans="2:7">
      <c r="B36" t="s">
        <v>13</v>
      </c>
    </row>
    <row r="37" spans="2:7">
      <c r="B37" t="s">
        <v>14</v>
      </c>
    </row>
    <row r="38" spans="2:7">
      <c r="B38" t="s">
        <v>15</v>
      </c>
    </row>
    <row r="39" spans="2:7">
      <c r="B39" s="2" t="s">
        <v>16</v>
      </c>
    </row>
    <row r="40" spans="2:7">
      <c r="B40" s="2" t="s">
        <v>25</v>
      </c>
    </row>
    <row r="41" spans="2:7">
      <c r="B41" t="s">
        <v>17</v>
      </c>
    </row>
    <row r="43" spans="2:7" ht="20">
      <c r="B43" s="21" t="s">
        <v>26</v>
      </c>
      <c r="C43" s="22"/>
      <c r="D43" s="22"/>
      <c r="E43" s="22"/>
      <c r="F43" s="22"/>
      <c r="G43" s="22"/>
    </row>
    <row r="45" spans="2:7" ht="45">
      <c r="B45" s="9"/>
      <c r="C45" s="25" t="s">
        <v>28</v>
      </c>
      <c r="D45" s="25" t="s">
        <v>27</v>
      </c>
    </row>
    <row r="46" spans="2:7">
      <c r="B46" s="9">
        <v>1</v>
      </c>
      <c r="C46" s="16"/>
      <c r="D46" s="16">
        <v>1400</v>
      </c>
    </row>
    <row r="47" spans="2:7">
      <c r="B47" s="9">
        <v>2</v>
      </c>
      <c r="C47" s="16"/>
      <c r="D47" s="16"/>
    </row>
    <row r="48" spans="2:7">
      <c r="B48" s="9">
        <v>3</v>
      </c>
      <c r="C48" s="16"/>
      <c r="D48" s="16"/>
    </row>
    <row r="49" spans="2:10">
      <c r="B49" s="9">
        <v>4</v>
      </c>
      <c r="C49" s="16"/>
      <c r="D49" s="16"/>
    </row>
    <row r="50" spans="2:10">
      <c r="B50" s="9">
        <v>5</v>
      </c>
      <c r="C50" s="16"/>
      <c r="D50" s="16"/>
    </row>
    <row r="52" spans="2:10" ht="20">
      <c r="B52" s="21" t="s">
        <v>29</v>
      </c>
      <c r="C52" s="22"/>
      <c r="D52" s="22"/>
      <c r="E52" s="22"/>
      <c r="F52" s="22"/>
      <c r="G52" s="22"/>
    </row>
    <row r="53" spans="2:10">
      <c r="B53" t="s">
        <v>32</v>
      </c>
    </row>
    <row r="54" spans="2:10">
      <c r="B54" t="s">
        <v>46</v>
      </c>
    </row>
    <row r="56" spans="2:10" ht="45">
      <c r="B56" s="28" t="s">
        <v>30</v>
      </c>
      <c r="C56" s="29">
        <v>5.5</v>
      </c>
      <c r="D56" s="29">
        <v>5</v>
      </c>
      <c r="E56" s="29">
        <v>4.5</v>
      </c>
      <c r="F56" s="29">
        <v>4</v>
      </c>
      <c r="G56" s="29">
        <v>3.5</v>
      </c>
      <c r="H56" s="29">
        <v>3</v>
      </c>
      <c r="I56" s="29">
        <v>2.5</v>
      </c>
      <c r="J56" s="29">
        <v>2</v>
      </c>
    </row>
    <row r="57" spans="2:10" ht="60">
      <c r="B57" s="28" t="s">
        <v>31</v>
      </c>
      <c r="C57" s="29">
        <v>2200</v>
      </c>
      <c r="D57" s="29">
        <v>2000</v>
      </c>
      <c r="E57" s="29">
        <v>1800</v>
      </c>
      <c r="F57" s="29">
        <v>1600</v>
      </c>
      <c r="G57" s="29">
        <v>1400</v>
      </c>
      <c r="H57" s="29">
        <v>1200</v>
      </c>
      <c r="I57" s="29">
        <v>1000</v>
      </c>
      <c r="J57" s="29">
        <v>800</v>
      </c>
    </row>
    <row r="59" spans="2:10" ht="20">
      <c r="B59" s="15" t="s">
        <v>33</v>
      </c>
    </row>
    <row r="60" spans="2:10">
      <c r="B60" s="20" t="s">
        <v>65</v>
      </c>
      <c r="C60" s="20"/>
      <c r="D60" s="20"/>
      <c r="E60" s="20"/>
      <c r="F60" s="20"/>
      <c r="G60" s="20"/>
    </row>
    <row r="61" spans="2:10">
      <c r="B61" t="s">
        <v>66</v>
      </c>
    </row>
    <row r="62" spans="2:10">
      <c r="B62" t="s">
        <v>67</v>
      </c>
    </row>
    <row r="64" spans="2:10" ht="30">
      <c r="C64" s="17" t="s">
        <v>38</v>
      </c>
      <c r="D64" s="7"/>
    </row>
    <row r="65" spans="2:7">
      <c r="C65" s="16">
        <v>1</v>
      </c>
    </row>
    <row r="66" spans="2:7">
      <c r="C66" s="23"/>
    </row>
    <row r="67" spans="2:7" ht="20">
      <c r="B67" s="21" t="s">
        <v>34</v>
      </c>
      <c r="C67" s="22"/>
      <c r="D67" s="22"/>
      <c r="E67" s="22"/>
      <c r="F67" s="22"/>
    </row>
    <row r="69" spans="2:7" ht="45">
      <c r="C69" s="10" t="s">
        <v>4</v>
      </c>
      <c r="D69" s="10" t="s">
        <v>37</v>
      </c>
      <c r="E69" s="10" t="s">
        <v>36</v>
      </c>
      <c r="F69" s="10" t="s">
        <v>35</v>
      </c>
    </row>
    <row r="70" spans="2:7">
      <c r="B70">
        <v>1</v>
      </c>
      <c r="C70" s="11">
        <f>F31</f>
        <v>1800</v>
      </c>
      <c r="D70" s="11">
        <f>D46</f>
        <v>1400</v>
      </c>
      <c r="E70" s="11">
        <f>C65</f>
        <v>1</v>
      </c>
      <c r="F70" s="19">
        <f>(C70/D70)*E70</f>
        <v>1.2857142857142858</v>
      </c>
    </row>
    <row r="71" spans="2:7">
      <c r="B71">
        <v>2</v>
      </c>
      <c r="C71" s="11">
        <f>F32</f>
        <v>0</v>
      </c>
      <c r="D71" s="11">
        <f>D47</f>
        <v>0</v>
      </c>
      <c r="E71" s="11">
        <f>C65</f>
        <v>1</v>
      </c>
      <c r="F71" s="19" t="e">
        <f>(C71/D71)</f>
        <v>#DIV/0!</v>
      </c>
    </row>
    <row r="72" spans="2:7">
      <c r="B72">
        <v>3</v>
      </c>
      <c r="C72" s="11">
        <f>F33</f>
        <v>0</v>
      </c>
      <c r="D72" s="11">
        <f>D48</f>
        <v>0</v>
      </c>
      <c r="E72" s="11">
        <f>C65</f>
        <v>1</v>
      </c>
      <c r="F72" s="19" t="e">
        <f>(C72/D72)</f>
        <v>#DIV/0!</v>
      </c>
    </row>
    <row r="73" spans="2:7">
      <c r="B73">
        <v>4</v>
      </c>
      <c r="C73" s="11">
        <f>F34</f>
        <v>0</v>
      </c>
      <c r="D73" s="11">
        <f>D49</f>
        <v>0</v>
      </c>
      <c r="E73" s="11">
        <f>C65</f>
        <v>1</v>
      </c>
      <c r="F73" s="19" t="e">
        <f>(C73/D73)</f>
        <v>#DIV/0!</v>
      </c>
    </row>
    <row r="74" spans="2:7">
      <c r="B74">
        <v>5</v>
      </c>
      <c r="C74" s="11">
        <f>F35</f>
        <v>0</v>
      </c>
      <c r="D74" s="11">
        <f>D50</f>
        <v>0</v>
      </c>
      <c r="E74" s="11">
        <f>C65</f>
        <v>1</v>
      </c>
      <c r="F74" s="19" t="e">
        <f>(C74/D74)</f>
        <v>#DIV/0!</v>
      </c>
    </row>
    <row r="76" spans="2:7" ht="20">
      <c r="B76" s="21" t="s">
        <v>70</v>
      </c>
      <c r="C76" s="22"/>
      <c r="D76" s="22"/>
      <c r="E76" s="22"/>
      <c r="F76" s="22"/>
      <c r="G76" s="22"/>
    </row>
    <row r="77" spans="2:7" ht="20">
      <c r="B77" s="21" t="s">
        <v>69</v>
      </c>
      <c r="C77" s="22"/>
      <c r="D77" s="22"/>
      <c r="E77" s="22"/>
      <c r="F77" s="22"/>
      <c r="G77" s="22"/>
    </row>
    <row r="78" spans="2:7" ht="20">
      <c r="B78" s="24"/>
      <c r="C78" s="7"/>
      <c r="D78" s="7"/>
      <c r="E78" s="7"/>
      <c r="F78" s="7"/>
      <c r="G78" s="7"/>
    </row>
    <row r="79" spans="2:7" ht="30">
      <c r="C79" s="10" t="s">
        <v>40</v>
      </c>
      <c r="D79" s="10" t="s">
        <v>36</v>
      </c>
      <c r="E79" s="10" t="s">
        <v>41</v>
      </c>
    </row>
    <row r="80" spans="2:7">
      <c r="C80" s="11">
        <v>20</v>
      </c>
      <c r="D80" s="11">
        <f>C65</f>
        <v>1</v>
      </c>
      <c r="E80" s="11">
        <f>(C80/D80)+1</f>
        <v>21</v>
      </c>
    </row>
    <row r="81" spans="2:7">
      <c r="C81" s="11">
        <v>30</v>
      </c>
      <c r="D81" s="11">
        <f>C65</f>
        <v>1</v>
      </c>
      <c r="E81" s="11">
        <f t="shared" ref="E81:E84" si="3">(C81/D81)+1</f>
        <v>31</v>
      </c>
    </row>
    <row r="82" spans="2:7">
      <c r="C82" s="11">
        <v>45</v>
      </c>
      <c r="D82" s="11">
        <f>C65</f>
        <v>1</v>
      </c>
      <c r="E82" s="11">
        <f t="shared" si="3"/>
        <v>46</v>
      </c>
    </row>
    <row r="83" spans="2:7">
      <c r="C83" s="11">
        <v>60</v>
      </c>
      <c r="D83" s="11">
        <f>C65</f>
        <v>1</v>
      </c>
      <c r="E83" s="11">
        <f t="shared" si="3"/>
        <v>61</v>
      </c>
    </row>
    <row r="84" spans="2:7">
      <c r="C84" s="11">
        <v>90</v>
      </c>
      <c r="D84" s="11">
        <f>C65</f>
        <v>1</v>
      </c>
      <c r="E84" s="11">
        <f t="shared" si="3"/>
        <v>91</v>
      </c>
    </row>
    <row r="86" spans="2:7" ht="20">
      <c r="B86" s="21" t="s">
        <v>68</v>
      </c>
      <c r="C86" s="22"/>
      <c r="D86" s="22"/>
      <c r="E86" s="22"/>
      <c r="F86" s="22"/>
      <c r="G86" s="22"/>
    </row>
    <row r="87" spans="2:7" ht="20">
      <c r="B87" s="15"/>
    </row>
    <row r="88" spans="2:7">
      <c r="B88" s="3" t="s">
        <v>42</v>
      </c>
      <c r="C88" s="3"/>
    </row>
    <row r="89" spans="2:7">
      <c r="B89" s="3" t="s">
        <v>43</v>
      </c>
      <c r="C89" s="3"/>
    </row>
    <row r="90" spans="2:7">
      <c r="B90" s="3" t="s">
        <v>44</v>
      </c>
      <c r="C90" s="3"/>
    </row>
    <row r="91" spans="2:7">
      <c r="B91" s="3" t="s">
        <v>45</v>
      </c>
      <c r="C91" s="3"/>
    </row>
    <row r="93" spans="2:7" ht="120">
      <c r="C93" s="26" t="s">
        <v>47</v>
      </c>
      <c r="D93" s="26" t="s">
        <v>48</v>
      </c>
      <c r="E93" s="10" t="s">
        <v>49</v>
      </c>
      <c r="F93" s="1"/>
    </row>
    <row r="94" spans="2:7">
      <c r="B94" t="s">
        <v>50</v>
      </c>
      <c r="C94" s="16">
        <v>1.3</v>
      </c>
      <c r="D94" s="16">
        <f>E80</f>
        <v>21</v>
      </c>
      <c r="E94" s="11">
        <f>C94*D94</f>
        <v>27.3</v>
      </c>
    </row>
    <row r="95" spans="2:7">
      <c r="B95" t="s">
        <v>51</v>
      </c>
      <c r="C95" s="16">
        <v>1.3</v>
      </c>
      <c r="D95" s="16">
        <f t="shared" ref="D95:D98" si="4">E81</f>
        <v>31</v>
      </c>
      <c r="E95" s="11">
        <f t="shared" ref="E95:E98" si="5">C95*D95</f>
        <v>40.300000000000004</v>
      </c>
    </row>
    <row r="96" spans="2:7">
      <c r="B96" t="s">
        <v>52</v>
      </c>
      <c r="C96" s="16">
        <v>1.3</v>
      </c>
      <c r="D96" s="16">
        <f t="shared" si="4"/>
        <v>46</v>
      </c>
      <c r="E96" s="11">
        <f t="shared" si="5"/>
        <v>59.800000000000004</v>
      </c>
    </row>
    <row r="97" spans="2:7">
      <c r="B97" t="s">
        <v>53</v>
      </c>
      <c r="C97" s="16">
        <v>1.3</v>
      </c>
      <c r="D97" s="16">
        <f t="shared" si="4"/>
        <v>61</v>
      </c>
      <c r="E97" s="11">
        <f t="shared" si="5"/>
        <v>79.3</v>
      </c>
    </row>
    <row r="98" spans="2:7">
      <c r="B98" t="s">
        <v>54</v>
      </c>
      <c r="C98" s="16">
        <v>1.3</v>
      </c>
      <c r="D98" s="16">
        <f t="shared" si="4"/>
        <v>91</v>
      </c>
      <c r="E98" s="11">
        <f t="shared" si="5"/>
        <v>118.3</v>
      </c>
    </row>
    <row r="100" spans="2:7" ht="20">
      <c r="B100" s="21" t="s">
        <v>55</v>
      </c>
      <c r="C100" s="22"/>
      <c r="D100" s="22"/>
      <c r="E100" s="22"/>
      <c r="F100" s="22"/>
      <c r="G100" s="22"/>
    </row>
    <row r="102" spans="2:7" ht="45">
      <c r="C102" s="10" t="s">
        <v>56</v>
      </c>
      <c r="D102" s="10" t="s">
        <v>57</v>
      </c>
      <c r="E102" s="10" t="s">
        <v>58</v>
      </c>
      <c r="F102" s="10" t="s">
        <v>59</v>
      </c>
    </row>
    <row r="103" spans="2:7">
      <c r="C103" s="11"/>
      <c r="D103" s="11">
        <v>3</v>
      </c>
      <c r="E103" s="11">
        <f>C94</f>
        <v>1.3</v>
      </c>
      <c r="F103" s="19">
        <f>(D103/E103)</f>
        <v>2.3076923076923075</v>
      </c>
    </row>
    <row r="104" spans="2:7">
      <c r="C104" s="11"/>
      <c r="D104" s="11">
        <v>2</v>
      </c>
      <c r="E104" s="11">
        <f>C94</f>
        <v>1.3</v>
      </c>
      <c r="F104" s="19">
        <f t="shared" ref="F104:F122" si="6">(D104/E104)</f>
        <v>1.5384615384615383</v>
      </c>
    </row>
    <row r="105" spans="2:7">
      <c r="C105" s="11"/>
      <c r="D105" s="11">
        <v>2</v>
      </c>
      <c r="E105" s="11">
        <f>C94</f>
        <v>1.3</v>
      </c>
      <c r="F105" s="19">
        <f t="shared" si="6"/>
        <v>1.5384615384615383</v>
      </c>
    </row>
    <row r="106" spans="2:7">
      <c r="C106" s="11"/>
      <c r="D106" s="11">
        <v>5</v>
      </c>
      <c r="E106" s="11">
        <f>C94</f>
        <v>1.3</v>
      </c>
      <c r="F106" s="19">
        <f t="shared" si="6"/>
        <v>3.8461538461538458</v>
      </c>
    </row>
    <row r="107" spans="2:7">
      <c r="C107" s="11"/>
      <c r="D107" s="11">
        <v>4</v>
      </c>
      <c r="E107" s="11">
        <f>C94</f>
        <v>1.3</v>
      </c>
      <c r="F107" s="19">
        <f t="shared" si="6"/>
        <v>3.0769230769230766</v>
      </c>
    </row>
    <row r="108" spans="2:7">
      <c r="C108" s="11"/>
      <c r="D108" s="11">
        <v>5</v>
      </c>
      <c r="E108" s="11">
        <f>C94</f>
        <v>1.3</v>
      </c>
      <c r="F108" s="19">
        <f t="shared" si="6"/>
        <v>3.8461538461538458</v>
      </c>
    </row>
    <row r="109" spans="2:7">
      <c r="C109" s="11"/>
      <c r="D109" s="11">
        <v>5</v>
      </c>
      <c r="E109" s="11">
        <f>C94</f>
        <v>1.3</v>
      </c>
      <c r="F109" s="19">
        <f t="shared" si="6"/>
        <v>3.8461538461538458</v>
      </c>
    </row>
    <row r="110" spans="2:7">
      <c r="C110" s="11"/>
      <c r="D110" s="11">
        <v>4</v>
      </c>
      <c r="E110" s="11">
        <f>C94</f>
        <v>1.3</v>
      </c>
      <c r="F110" s="19">
        <f t="shared" si="6"/>
        <v>3.0769230769230766</v>
      </c>
    </row>
    <row r="111" spans="2:7">
      <c r="C111" s="11"/>
      <c r="D111" s="11">
        <v>5</v>
      </c>
      <c r="E111" s="11">
        <f>C94</f>
        <v>1.3</v>
      </c>
      <c r="F111" s="19">
        <f t="shared" si="6"/>
        <v>3.8461538461538458</v>
      </c>
    </row>
    <row r="112" spans="2:7">
      <c r="C112" s="11"/>
      <c r="D112" s="11">
        <v>7</v>
      </c>
      <c r="E112" s="11">
        <f>C94</f>
        <v>1.3</v>
      </c>
      <c r="F112" s="19">
        <f t="shared" si="6"/>
        <v>5.3846153846153841</v>
      </c>
    </row>
    <row r="113" spans="2:6">
      <c r="C113" s="11"/>
      <c r="D113" s="11">
        <v>5</v>
      </c>
      <c r="E113" s="11">
        <f>C94</f>
        <v>1.3</v>
      </c>
      <c r="F113" s="19">
        <f t="shared" si="6"/>
        <v>3.8461538461538458</v>
      </c>
    </row>
    <row r="114" spans="2:6">
      <c r="C114" s="11"/>
      <c r="D114" s="11">
        <v>5</v>
      </c>
      <c r="E114" s="11">
        <f>C94</f>
        <v>1.3</v>
      </c>
      <c r="F114" s="19">
        <f t="shared" si="6"/>
        <v>3.8461538461538458</v>
      </c>
    </row>
    <row r="115" spans="2:6">
      <c r="C115" s="11"/>
      <c r="D115" s="11">
        <v>5</v>
      </c>
      <c r="E115" s="11">
        <f>C94</f>
        <v>1.3</v>
      </c>
      <c r="F115" s="19">
        <f t="shared" si="6"/>
        <v>3.8461538461538458</v>
      </c>
    </row>
    <row r="116" spans="2:6">
      <c r="C116" s="11"/>
      <c r="D116" s="11">
        <v>7</v>
      </c>
      <c r="E116" s="11">
        <f>C94</f>
        <v>1.3</v>
      </c>
      <c r="F116" s="19">
        <f t="shared" si="6"/>
        <v>5.3846153846153841</v>
      </c>
    </row>
    <row r="117" spans="2:6">
      <c r="C117" s="11"/>
      <c r="D117" s="11">
        <v>5</v>
      </c>
      <c r="E117" s="11">
        <f>C94</f>
        <v>1.3</v>
      </c>
      <c r="F117" s="19">
        <f t="shared" si="6"/>
        <v>3.8461538461538458</v>
      </c>
    </row>
    <row r="118" spans="2:6">
      <c r="C118" s="11"/>
      <c r="D118" s="11">
        <v>5</v>
      </c>
      <c r="E118" s="11">
        <f>C94</f>
        <v>1.3</v>
      </c>
      <c r="F118" s="19">
        <f t="shared" si="6"/>
        <v>3.8461538461538458</v>
      </c>
    </row>
    <row r="119" spans="2:6">
      <c r="C119" s="11"/>
      <c r="D119" s="11">
        <v>5</v>
      </c>
      <c r="E119" s="11">
        <f>C94</f>
        <v>1.3</v>
      </c>
      <c r="F119" s="19">
        <f t="shared" si="6"/>
        <v>3.8461538461538458</v>
      </c>
    </row>
    <row r="120" spans="2:6">
      <c r="C120" s="11"/>
      <c r="D120" s="11">
        <v>5</v>
      </c>
      <c r="E120" s="11">
        <f>C94</f>
        <v>1.3</v>
      </c>
      <c r="F120" s="19">
        <f t="shared" si="6"/>
        <v>3.8461538461538458</v>
      </c>
    </row>
    <row r="121" spans="2:6">
      <c r="C121" s="11"/>
      <c r="D121" s="11">
        <v>5</v>
      </c>
      <c r="E121" s="11">
        <f>C94</f>
        <v>1.3</v>
      </c>
      <c r="F121" s="19">
        <f t="shared" si="6"/>
        <v>3.8461538461538458</v>
      </c>
    </row>
    <row r="122" spans="2:6">
      <c r="C122" s="11"/>
      <c r="D122" s="11">
        <v>5</v>
      </c>
      <c r="E122" s="11">
        <f>C94</f>
        <v>1.3</v>
      </c>
      <c r="F122" s="19">
        <f t="shared" si="6"/>
        <v>3.8461538461538458</v>
      </c>
    </row>
    <row r="124" spans="2:6" ht="18">
      <c r="B124" s="14" t="s">
        <v>60</v>
      </c>
      <c r="C124" s="6"/>
      <c r="D124" s="14">
        <f>SUM(D103:D122)</f>
        <v>94</v>
      </c>
    </row>
    <row r="125" spans="2:6" ht="18">
      <c r="B125" s="14" t="s">
        <v>61</v>
      </c>
      <c r="C125" s="6"/>
      <c r="D125" s="27">
        <f>SUM(F103:F122)</f>
        <v>72.307692307692292</v>
      </c>
    </row>
  </sheetData>
  <hyperlinks>
    <hyperlink ref="B39" r:id="rId1" display="(http://websoilsurvey.sc.egov.usda.gov/App/HomePage.htm) or contact your local NRCS, Conservation "/>
    <hyperlink ref="B40" r:id="rId2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Voth</dc:creator>
  <cp:lastModifiedBy>Kathy Voth</cp:lastModifiedBy>
  <dcterms:created xsi:type="dcterms:W3CDTF">2013-11-15T14:45:07Z</dcterms:created>
  <dcterms:modified xsi:type="dcterms:W3CDTF">2013-11-15T20:42:56Z</dcterms:modified>
</cp:coreProperties>
</file>